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3342fcc5e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6ed9c286b1f94d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0D1526"/>
      <x:name val="Arial"/>
    </x:font>
    <x:font>
      <x:b/>
      <x:sz val="17"/>
      <x:color rgb="FF0A1530"/>
      <x:name val="Arial"/>
    </x:font>
    <x:font>
      <x:sz val="11"/>
      <x:color rgb="FF4F5B75"/>
      <x:name val="Arial"/>
    </x:font>
    <x:font>
      <x:b/>
      <x:sz val="11"/>
      <x:color rgb="FFFFFFFF"/>
      <x:name val="Arial"/>
    </x:font>
    <x:font>
      <x:b/>
      <x:sz val="11"/>
      <x:color rgb="FF4F5B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1530"/>
      </x:patternFill>
    </x:fill>
    <x:fill>
      <x:patternFill patternType="solid">
        <x:fgColor rgb="FFFFFCF4"/>
      </x:patternFill>
    </x:fill>
    <x:fill>
      <x:patternFill patternType="solid">
        <x:fgColor rgb="FFEDF3F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  <x:dxfs count="2">
    <x:dxf>
      <x:font>
        <x:color rgb="FF8F5500"/>
      </x:font>
      <x:fill>
        <x:patternFill patternType="solid">
          <x:bgColor rgb="FFFFF0D9"/>
        </x:patternFill>
      </x:fill>
    </x:dxf>
    <x:dxf>
      <x:font>
        <x:color rgb="FFA62326"/>
      </x:font>
      <x:fill>
        <x:patternFill patternType="solid">
          <x:bgColor rgb="FFFDEB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4599b954d415a" /><Relationship Type="http://schemas.openxmlformats.org/officeDocument/2006/relationships/theme" Target="/xl/theme/theme1.xml" Id="R87e53d07c3294d2d" /><Relationship Type="http://schemas.openxmlformats.org/officeDocument/2006/relationships/sharedStrings" Target="/xl/sharedStrings.xml" Id="Ra7b829d75d35463f" /><Relationship Type="http://schemas.openxmlformats.org/officeDocument/2006/relationships/worksheet" Target="/xl/worksheets/sheet1.xml" Id="R6ed9c286b1f94d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248b32a511044d9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1238250" cy="257175"/>
    <xdr:pic>
      <xdr:nvPicPr>
        <xdr:cNvPr id="1" name="a2b4fde9-bac9-47f7-8a17-06b3b68687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48b32a511044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cordsTracker" displayName="RecordsTracker" ref="A9:L19" headerRowCount="1" totalsRowCount="0" totalsRowShown="0">
  <x:tableColumns count="12">
    <x:tableColumn id="1" name="Reference"/>
    <x:tableColumn id="2" name="Type"/>
    <x:tableColumn id="3" name="Job or issue"/>
    <x:tableColumn id="4" name="Owner"/>
    <x:tableColumn id="5" name="Priority"/>
    <x:tableColumn id="6" name="Due date"/>
    <x:tableColumn id="7" name="Status"/>
    <x:tableColumn id="8" name="Days overdue"/>
    <x:tableColumn id="9" name="Next action"/>
    <x:tableColumn id="10" name="Evidence link"/>
    <x:tableColumn id="11" name="Closed date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81696b6b4654934" /><Relationship Type="http://schemas.openxmlformats.org/officeDocument/2006/relationships/table" Target="/xl/tables/table1.xml" Id="R9fbd93e4e5e24a4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30" hidden="0" customWidth="1"/>
    <x:col min="10" max="10" width="22" hidden="0" customWidth="1"/>
    <x:col min="11" max="11" width="30" hidden="0" customWidth="1"/>
    <x:col min="12" max="12" width="3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2" t="str">
        <x:v>Jobs &amp; issues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3" t="str">
        <x:v>Station · Your work on rails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4" customHeight="1">
      <x:c r="A5" s="11" t="str">
        <x:v>Records</x:v>
      </x:c>
      <x:c r="B5" s="11"/>
      <x:c r="C5" s="11" t="str">
        <x:v>Blocked</x:v>
      </x:c>
      <x:c r="D5" s="11"/>
      <x:c r="E5" s="11"/>
      <x:c r="F5" s="11" t="str">
        <x:v>Overdue</x:v>
      </x:c>
      <x:c r="G5" s="11"/>
      <x:c r="H5" s="11" t="str">
        <x:v>Unassigned</x:v>
      </x:c>
      <x:c r="I5" s="1"/>
      <x:c r="J5" s="1"/>
      <x:c r="K5" s="1"/>
      <x:c r="L5" s="1"/>
    </x:row>
    <x:row r="6" ht="24" customHeight="1">
      <x:c r="A6" s="2" t="n">
        <x:f>COUNTA(C10:C19)</x:f>
        <x:v>3</x:v>
      </x:c>
      <x:c r="B6" s="2"/>
      <x:c r="C6" s="2" t="n">
        <x:f>COUNTIFS(G10:G19,"Blocked")</x:f>
        <x:v>1</x:v>
      </x:c>
      <x:c r="D6" s="2"/>
      <x:c r="E6" s="2"/>
      <x:c r="F6" s="2" t="n">
        <x:f>COUNTIFS(H10:H19,"&gt;0")</x:f>
        <x:v>1</x:v>
      </x:c>
      <x:c r="G6" s="2"/>
      <x:c r="H6" s="2" t="n">
        <x:f>COUNTIFS(C10:C19,"&lt;&gt;",D10:D19,"")</x:f>
        <x:v>0</x:v>
      </x:c>
      <x:c r="I6" s="1"/>
      <x:c r="J6" s="1" t="str">
        <x:v>Review date</x:v>
      </x:c>
      <x:c r="K6" s="1"/>
      <x:c r="L6" s="9" t="d">
        <x:v>2026-10-25T00:00:00.000Z</x:v>
      </x:c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3" t="str">
        <x:v>SAMPLE · Fictional data. Fixed date: 25 Oct 2026. Ten rows to try the formulas.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38" customHeight="1">
      <x:c r="A9" s="6" t="str">
        <x:v>Reference</x:v>
      </x:c>
      <x:c r="B9" s="6" t="str">
        <x:v>Type</x:v>
      </x:c>
      <x:c r="C9" s="6" t="str">
        <x:v>Job or issue</x:v>
      </x:c>
      <x:c r="D9" s="6" t="str">
        <x:v>Owner</x:v>
      </x:c>
      <x:c r="E9" s="6" t="str">
        <x:v>Priority</x:v>
      </x:c>
      <x:c r="F9" s="6" t="str">
        <x:v>Due date</x:v>
      </x:c>
      <x:c r="G9" s="6" t="str">
        <x:v>Status</x:v>
      </x:c>
      <x:c r="H9" s="6" t="str">
        <x:v>Days overdue</x:v>
      </x:c>
      <x:c r="I9" s="6" t="str">
        <x:v>Next action</x:v>
      </x:c>
      <x:c r="J9" s="6" t="str">
        <x:v>Evidence link</x:v>
      </x:c>
      <x:c r="K9" s="6" t="str">
        <x:v>Closed date</x:v>
      </x:c>
      <x:c r="L9" s="6" t="str">
        <x:v>Notes</x:v>
      </x:c>
    </x:row>
    <x:row r="10" ht="27" customHeight="1">
      <x:c r="A10" s="7" t="str">
        <x:v>T-001</x:v>
      </x:c>
      <x:c r="B10" s="7" t="str">
        <x:v>Job</x:v>
      </x:c>
      <x:c r="C10" s="7" t="str">
        <x:v>Prepare delivery</x:v>
      </x:c>
      <x:c r="D10" s="7" t="str">
        <x:v>Alex</x:v>
      </x:c>
      <x:c r="E10" s="7" t="str">
        <x:v>High</x:v>
      </x:c>
      <x:c r="F10" s="8" t="d">
        <x:v>2026-10-26T00:00:00.000Z</x:v>
      </x:c>
      <x:c r="G10" s="7" t="str">
        <x:v>In progress</x:v>
      </x:c>
      <x:c r="H10" s="10" t="n">
        <x:f>IF(C10="","",IF(OR(F10="",G10="Closed"),"",MAX(0,$L$6-F10)))</x:f>
        <x:v>0</x:v>
      </x:c>
      <x:c r="I10" s="7" t="str">
        <x:v>Confirm materials</x:v>
      </x:c>
      <x:c r="J10" s="7" t="str"/>
      <x:c r="K10" s="8" t="str"/>
      <x:c r="L10" s="7" t="str"/>
    </x:row>
    <x:row r="11" ht="27" customHeight="1">
      <x:c r="A11" s="7" t="str">
        <x:v>T-002</x:v>
      </x:c>
      <x:c r="B11" s="7" t="str">
        <x:v>Issue</x:v>
      </x:c>
      <x:c r="C11" s="7" t="str">
        <x:v>Check access</x:v>
      </x:c>
      <x:c r="D11" s="7" t="str">
        <x:v>Sam</x:v>
      </x:c>
      <x:c r="E11" s="7" t="str">
        <x:v>High</x:v>
      </x:c>
      <x:c r="F11" s="8" t="d">
        <x:v>2026-10-23T00:00:00.000Z</x:v>
      </x:c>
      <x:c r="G11" s="7" t="str">
        <x:v>Blocked</x:v>
      </x:c>
      <x:c r="H11" s="10" t="n">
        <x:f>IF(C11="","",IF(OR(F11="",G11="Closed"),"",MAX(0,$L$6-F11)))</x:f>
        <x:v>2</x:v>
      </x:c>
      <x:c r="I11" s="7" t="str">
        <x:v>Request access</x:v>
      </x:c>
      <x:c r="J11" s="7" t="str"/>
      <x:c r="K11" s="8" t="str"/>
      <x:c r="L11" s="7" t="str"/>
    </x:row>
    <x:row r="12" ht="27" customHeight="1">
      <x:c r="A12" s="7" t="str">
        <x:v>T-003</x:v>
      </x:c>
      <x:c r="B12" s="7" t="str">
        <x:v>Job</x:v>
      </x:c>
      <x:c r="C12" s="7" t="str">
        <x:v>Complete report</x:v>
      </x:c>
      <x:c r="D12" s="7" t="str">
        <x:v>Andrea</x:v>
      </x:c>
      <x:c r="E12" s="7" t="str">
        <x:v>Normal</x:v>
      </x:c>
      <x:c r="F12" s="8" t="d">
        <x:v>2026-10-21T00:00:00.000Z</x:v>
      </x:c>
      <x:c r="G12" s="7" t="str">
        <x:v>Closed</x:v>
      </x:c>
      <x:c r="H12" s="10" t="str">
        <x:f>IF(C12="","",IF(OR(F12="",G12="Closed"),"",MAX(0,$L$6-F12)))</x:f>
      </x:c>
      <x:c r="I12" s="7" t="str"/>
      <x:c r="J12" s="7" t="str">
        <x:v>https://example.com/report</x:v>
      </x:c>
      <x:c r="K12" s="8" t="d">
        <x:v>2026-10-22T00:00:00.000Z</x:v>
      </x:c>
      <x:c r="L12" s="7" t="str"/>
    </x:row>
    <x:row r="13" ht="27" customHeight="1">
      <x:c r="A13" s="7"/>
      <x:c r="B13" s="7"/>
      <x:c r="C13" s="7"/>
      <x:c r="D13" s="7"/>
      <x:c r="E13" s="7"/>
      <x:c r="F13" s="8"/>
      <x:c r="G13" s="7"/>
      <x:c r="H13" s="10" t="str">
        <x:f>IF(C13="","",IF(OR(F13="",G13="Closed"),"",MAX(0,$L$6-F13)))</x:f>
      </x:c>
      <x:c r="I13" s="7"/>
      <x:c r="J13" s="7"/>
      <x:c r="K13" s="8"/>
      <x:c r="L13" s="7"/>
    </x:row>
    <x:row r="14" ht="27" customHeight="1">
      <x:c r="A14" s="7"/>
      <x:c r="B14" s="7"/>
      <x:c r="C14" s="7"/>
      <x:c r="D14" s="7"/>
      <x:c r="E14" s="7"/>
      <x:c r="F14" s="8"/>
      <x:c r="G14" s="7"/>
      <x:c r="H14" s="10" t="str">
        <x:f>IF(C14="","",IF(OR(F14="",G14="Closed"),"",MAX(0,$L$6-F14)))</x:f>
      </x:c>
      <x:c r="I14" s="7"/>
      <x:c r="J14" s="7"/>
      <x:c r="K14" s="8"/>
      <x:c r="L14" s="7"/>
    </x:row>
    <x:row r="15" ht="27" customHeight="1">
      <x:c r="A15" s="7"/>
      <x:c r="B15" s="7"/>
      <x:c r="C15" s="7"/>
      <x:c r="D15" s="7"/>
      <x:c r="E15" s="7"/>
      <x:c r="F15" s="8"/>
      <x:c r="G15" s="7"/>
      <x:c r="H15" s="10" t="str">
        <x:f>IF(C15="","",IF(OR(F15="",G15="Closed"),"",MAX(0,$L$6-F15)))</x:f>
      </x:c>
      <x:c r="I15" s="7"/>
      <x:c r="J15" s="7"/>
      <x:c r="K15" s="8"/>
      <x:c r="L15" s="7"/>
    </x:row>
    <x:row r="16" ht="27" customHeight="1">
      <x:c r="A16" s="7"/>
      <x:c r="B16" s="7"/>
      <x:c r="C16" s="7"/>
      <x:c r="D16" s="7"/>
      <x:c r="E16" s="7"/>
      <x:c r="F16" s="8"/>
      <x:c r="G16" s="7"/>
      <x:c r="H16" s="10" t="str">
        <x:f>IF(C16="","",IF(OR(F16="",G16="Closed"),"",MAX(0,$L$6-F16)))</x:f>
      </x:c>
      <x:c r="I16" s="7"/>
      <x:c r="J16" s="7"/>
      <x:c r="K16" s="8"/>
      <x:c r="L16" s="7"/>
    </x:row>
    <x:row r="17" ht="27" customHeight="1">
      <x:c r="A17" s="7"/>
      <x:c r="B17" s="7"/>
      <x:c r="C17" s="7"/>
      <x:c r="D17" s="7"/>
      <x:c r="E17" s="7"/>
      <x:c r="F17" s="8"/>
      <x:c r="G17" s="7"/>
      <x:c r="H17" s="10" t="str">
        <x:f>IF(C17="","",IF(OR(F17="",G17="Closed"),"",MAX(0,$L$6-F17)))</x:f>
      </x:c>
      <x:c r="I17" s="7"/>
      <x:c r="J17" s="7"/>
      <x:c r="K17" s="8"/>
      <x:c r="L17" s="7"/>
    </x:row>
    <x:row r="18" ht="27" customHeight="1">
      <x:c r="A18" s="7"/>
      <x:c r="B18" s="7"/>
      <x:c r="C18" s="7"/>
      <x:c r="D18" s="7"/>
      <x:c r="E18" s="7"/>
      <x:c r="F18" s="8"/>
      <x:c r="G18" s="7"/>
      <x:c r="H18" s="10" t="str">
        <x:f>IF(C18="","",IF(OR(F18="",G18="Closed"),"",MAX(0,$L$6-F18)))</x:f>
      </x:c>
      <x:c r="I18" s="7"/>
      <x:c r="J18" s="7"/>
      <x:c r="K18" s="8"/>
      <x:c r="L18" s="7"/>
    </x:row>
    <x:row r="19" ht="27" customHeight="1">
      <x:c r="A19" s="7"/>
      <x:c r="B19" s="7"/>
      <x:c r="C19" s="7"/>
      <x:c r="D19" s="7"/>
      <x:c r="E19" s="7"/>
      <x:c r="F19" s="8"/>
      <x:c r="G19" s="7"/>
      <x:c r="H19" s="10" t="str">
        <x:f>IF(C19="","",IF(OR(F19="",G19="Closed"),"",MAX(0,$L$6-F19)))</x:f>
      </x:c>
      <x:c r="I19" s="7"/>
      <x:c r="J19" s="7"/>
      <x:c r="K19" s="8"/>
      <x:c r="L19" s="7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24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24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24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24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24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24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24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24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24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24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24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24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24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24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24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24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24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24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  <x:row r="121" ht="24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</x:row>
    <x:row r="122" ht="24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</x:row>
    <x:row r="123" ht="24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</x:row>
    <x:row r="124" ht="24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</x:row>
    <x:row r="125" ht="24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</x:row>
    <x:row r="126" ht="24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</x:row>
    <x:row r="127" ht="24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</x:row>
    <x:row r="128" ht="24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</x:row>
    <x:row r="129" ht="24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</x:row>
    <x:row r="130" ht="24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</x:row>
    <x:row r="131" ht="24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</x:row>
    <x:row r="132" ht="24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</x:row>
    <x:row r="133" ht="24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</x:row>
    <x:row r="134" ht="24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</x:row>
    <x:row r="135" ht="24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</x:row>
    <x:row r="136" ht="24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</x:row>
    <x:row r="137" ht="24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</x:row>
    <x:row r="138" ht="24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</x:row>
    <x:row r="139" ht="24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</x:row>
    <x:row r="140" ht="24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</x:row>
    <x:row r="141" ht="24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</x:row>
    <x:row r="142" ht="24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</x:row>
    <x:row r="143" ht="24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</x:row>
    <x:row r="144" ht="24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</x:row>
    <x:row r="145" ht="24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</x:row>
    <x:row r="146" ht="24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</x:row>
    <x:row r="147" ht="24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</x:row>
    <x:row r="148" ht="24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</x:row>
    <x:row r="149" ht="24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</x:row>
    <x:row r="150" ht="24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</x:row>
    <x:row r="151" ht="24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</x:row>
    <x:row r="152" ht="24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</x:row>
    <x:row r="153" ht="24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</x:row>
    <x:row r="154" ht="24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</x:row>
    <x:row r="155" ht="24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</x:row>
    <x:row r="156" ht="24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</x:row>
    <x:row r="157" ht="24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</x:row>
    <x:row r="158" ht="24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</x:row>
    <x:row r="159" ht="24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</x:row>
    <x:row r="160" ht="24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</x:row>
    <x:row r="161" ht="24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</x:row>
    <x:row r="162" ht="24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</x:row>
    <x:row r="163" ht="24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</x:row>
    <x:row r="164" ht="24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</x:row>
    <x:row r="165" ht="24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</x:row>
    <x:row r="166" ht="24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</x:row>
    <x:row r="167" ht="24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</x:row>
    <x:row r="168" ht="24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</x:row>
    <x:row r="169" ht="24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</x:row>
    <x:row r="170" ht="24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</x:row>
    <x:row r="171" ht="24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</x:row>
    <x:row r="172" ht="24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</x:row>
    <x:row r="173" ht="24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</x:row>
    <x:row r="174" ht="24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</x:row>
    <x:row r="175" ht="24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</x:row>
    <x:row r="176" ht="24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</x:row>
    <x:row r="177" ht="24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</x:row>
    <x:row r="178" ht="24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</x:row>
    <x:row r="179" ht="24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</x:row>
    <x:row r="180" ht="24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</x:row>
    <x:row r="181" ht="24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</x:row>
    <x:row r="182" ht="24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</x:row>
    <x:row r="183" ht="24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</x:row>
    <x:row r="184" ht="24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</x:row>
    <x:row r="185" ht="24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</x:row>
    <x:row r="186" ht="24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</x:row>
    <x:row r="187" ht="24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</x:row>
    <x:row r="188" ht="24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</x:row>
    <x:row r="189" ht="24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</x:row>
    <x:row r="190" ht="24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</x:row>
    <x:row r="191" ht="24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</x:row>
    <x:row r="192" ht="24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</x:row>
    <x:row r="193" ht="24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</x:row>
    <x:row r="194" ht="24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</x:row>
    <x:row r="195" ht="24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</x:row>
    <x:row r="196" ht="24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</x:row>
    <x:row r="197" ht="24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</x:row>
    <x:row r="198" ht="24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</x:row>
    <x:row r="199" ht="24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</x:row>
    <x:row r="200" ht="24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</x:row>
    <x:row r="201" ht="24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</x:row>
    <x:row r="202" ht="24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</x:row>
    <x:row r="203" ht="24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</x:row>
    <x:row r="204" ht="24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</x:row>
    <x:row r="205" ht="24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</x:row>
    <x:row r="206" ht="24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</x:sheetData>
  <x:conditionalFormatting sqref="G10:G19">
    <x:cfRule type="containsText" dxfId="0" priority="1" operator="containsText" text="Blocked"/>
  </x:conditionalFormatting>
  <x:conditionalFormatting sqref="H10:H19">
    <x:cfRule type="cellIs" dxfId="1" priority="2" operator="greaterThan">
      <x:formula>0</x:formula>
    </x:cfRule>
  </x:conditionalFormatting>
  <x:dataValidations count="5">
    <x:dataValidation type="date" errorStyle="stop" operator="between" showErrorMessage="1" errorTitle="Invalid date" error="Enter a date recognised by Excel." sqref="F10:F19">
      <x:formula1>DATE(1900,1,1)</x:formula1>
      <x:formula2>DATE(9999,12,31)</x:formula2>
    </x:dataValidation>
    <x:dataValidation type="date" errorStyle="stop" operator="between" showErrorMessage="1" errorTitle="Invalid date" error="Enter a date recognised by Excel." sqref="K10:K19">
      <x:formula1>DATE(1900,1,1)</x:formula1>
      <x:formula2>DATE(9999,12,31)</x:formula2>
    </x:dataValidation>
    <x:dataValidation type="list" sqref="B10:B19">
      <x:formula1>"Job,Issue"</x:formula1>
    </x:dataValidation>
    <x:dataValidation type="list" sqref="E10:E19">
      <x:formula1>"High,Normal,Low"</x:formula1>
    </x:dataValidation>
    <x:dataValidation type="list" sqref="G10:G19">
      <x:formula1>"Not started,In progress,Blocked,In review,Closed"</x:formula1>
    </x:dataValidation>
  </x:dataValidations>
  <x:pageMargins left="0.7" right="0.7" top="0.75" bottom="0.75" header="0.3" footer="0.3"/>
  <x:drawing xmlns:r="http://schemas.openxmlformats.org/officeDocument/2006/relationships" r:id="Rd81696b6b4654934"/>
  <x:tableParts count="1">
    <x:tablePart xmlns:r="http://schemas.openxmlformats.org/officeDocument/2006/relationships" r:id="R9fbd93e4e5e24a42"/>
  </x:tableParts>
</x:worksheet>
</file>